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320" windowHeight="9960"/>
  </bookViews>
  <sheets>
    <sheet name="Sheet1" sheetId="1" r:id="rId1"/>
    <sheet name="Sheet2" sheetId="2" r:id="rId2"/>
    <sheet name="Sheet5" sheetId="5" r:id="rId3"/>
    <sheet name="Sheet6" sheetId="6" r:id="rId4"/>
  </sheets>
  <calcPr calcId="124519"/>
</workbook>
</file>

<file path=xl/calcChain.xml><?xml version="1.0" encoding="utf-8"?>
<calcChain xmlns="http://schemas.openxmlformats.org/spreadsheetml/2006/main">
  <c r="D17" i="1"/>
  <c r="E6"/>
  <c r="P11"/>
  <c r="O11"/>
  <c r="Q11" s="1"/>
  <c r="M11"/>
  <c r="L11"/>
  <c r="N11" s="1"/>
  <c r="J11"/>
  <c r="I11"/>
  <c r="K11" s="1"/>
  <c r="G11"/>
  <c r="S11" s="1"/>
  <c r="F11"/>
  <c r="H11" s="1"/>
  <c r="D11"/>
  <c r="C11"/>
  <c r="E11" s="1"/>
  <c r="Q10"/>
  <c r="Q9"/>
  <c r="Q8"/>
  <c r="Q7"/>
  <c r="Q6"/>
  <c r="N10"/>
  <c r="N9"/>
  <c r="N8"/>
  <c r="N7"/>
  <c r="N6"/>
  <c r="K9"/>
  <c r="K6"/>
  <c r="H10"/>
  <c r="H9"/>
  <c r="H8"/>
  <c r="H7"/>
  <c r="H6"/>
  <c r="E10"/>
  <c r="E9"/>
  <c r="E8"/>
  <c r="E7"/>
</calcChain>
</file>

<file path=xl/sharedStrings.xml><?xml version="1.0" encoding="utf-8"?>
<sst xmlns="http://schemas.openxmlformats.org/spreadsheetml/2006/main" count="37" uniqueCount="25">
  <si>
    <t>3학기</t>
    <phoneticPr fontId="1" type="noConversion"/>
  </si>
  <si>
    <t>4학기</t>
    <phoneticPr fontId="1" type="noConversion"/>
  </si>
  <si>
    <t>5학기</t>
    <phoneticPr fontId="1" type="noConversion"/>
  </si>
  <si>
    <t>구   분</t>
    <phoneticPr fontId="1" type="noConversion"/>
  </si>
  <si>
    <t>도시개발</t>
    <phoneticPr fontId="1" type="noConversion"/>
  </si>
  <si>
    <t>부동산 경영</t>
    <phoneticPr fontId="1" type="noConversion"/>
  </si>
  <si>
    <t>토목 환경</t>
    <phoneticPr fontId="1" type="noConversion"/>
  </si>
  <si>
    <t>건축시스템</t>
    <phoneticPr fontId="1" type="noConversion"/>
  </si>
  <si>
    <t xml:space="preserve">환경 조경 </t>
    <phoneticPr fontId="1" type="noConversion"/>
  </si>
  <si>
    <t>총 투표율</t>
    <phoneticPr fontId="1" type="noConversion"/>
  </si>
  <si>
    <t>비  고</t>
    <phoneticPr fontId="1" type="noConversion"/>
  </si>
  <si>
    <t>총원</t>
    <phoneticPr fontId="1" type="noConversion"/>
  </si>
  <si>
    <t>투표</t>
    <phoneticPr fontId="1" type="noConversion"/>
  </si>
  <si>
    <t>투 표 율</t>
    <phoneticPr fontId="1" type="noConversion"/>
  </si>
  <si>
    <t>2009년 12 월 5 일</t>
    <phoneticPr fontId="1" type="noConversion"/>
  </si>
  <si>
    <t>고 상 현</t>
    <phoneticPr fontId="1" type="noConversion"/>
  </si>
  <si>
    <t>선거관리 위원장    :</t>
    <phoneticPr fontId="1" type="noConversion"/>
  </si>
  <si>
    <t>1학기</t>
    <phoneticPr fontId="1" type="noConversion"/>
  </si>
  <si>
    <t>2학기</t>
    <phoneticPr fontId="1" type="noConversion"/>
  </si>
  <si>
    <t>소  계</t>
    <phoneticPr fontId="1" type="noConversion"/>
  </si>
  <si>
    <t xml:space="preserve">5 대 원 우 회 장   투 표 결 과 </t>
    <phoneticPr fontId="1" type="noConversion"/>
  </si>
  <si>
    <t>찬성</t>
    <phoneticPr fontId="1" type="noConversion"/>
  </si>
  <si>
    <t>반대</t>
    <phoneticPr fontId="1" type="noConversion"/>
  </si>
  <si>
    <t>무효</t>
    <phoneticPr fontId="1" type="noConversion"/>
  </si>
  <si>
    <t>총계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</si>
</sst>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%"/>
  </numFmts>
  <fonts count="1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2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176" fontId="8" fillId="0" borderId="38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8" fillId="0" borderId="42" xfId="0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43" xfId="0" applyNumberFormat="1" applyFont="1" applyBorder="1" applyAlignment="1">
      <alignment horizontal="center" vertical="center"/>
    </xf>
    <xf numFmtId="176" fontId="8" fillId="0" borderId="50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9" fillId="0" borderId="47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4" fillId="0" borderId="49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5621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9052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2484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85725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6097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9433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2769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8591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6097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9433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2769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8591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07632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30968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54305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77450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3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6097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9433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3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2769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8591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4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07632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4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30968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4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54305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4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77450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4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99167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4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222504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4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245840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4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268986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290703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14039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5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3737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360521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4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6097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9433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5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2769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8591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5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07632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5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30968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5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54305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77450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5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99167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5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222504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245840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6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268986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6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290703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14039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6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3737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360521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6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382238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405574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6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428910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452056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473773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7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497109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7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20446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7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543591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7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565308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7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88645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7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11981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7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635127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7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656844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7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80180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7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703516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726662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8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6097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8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9433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8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2769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8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8591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8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07632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8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30968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8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54305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8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77450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8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99167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222504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245840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268986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9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290703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9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14039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9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33737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19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360521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9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382238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405574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19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428910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0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452056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0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473773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0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497109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20446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543591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0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565308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88645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0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11981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0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635127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0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656844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1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680180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703516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726662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1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748379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77171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1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795051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1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818197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1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839914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1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863250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886587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909732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2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931449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954786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978122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2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001268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2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0229850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046321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069657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092803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2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114520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3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137856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161192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184338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23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20605550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3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1229391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342900</xdr:colOff>
      <xdr:row>1</xdr:row>
      <xdr:rowOff>118889</xdr:rowOff>
    </xdr:to>
    <xdr:pic>
      <xdr:nvPicPr>
        <xdr:cNvPr id="23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219075"/>
          <a:ext cx="342900" cy="11888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28575</xdr:colOff>
      <xdr:row>1</xdr:row>
      <xdr:rowOff>0</xdr:rowOff>
    </xdr:from>
    <xdr:to>
      <xdr:col>4</xdr:col>
      <xdr:colOff>370840</xdr:colOff>
      <xdr:row>1</xdr:row>
      <xdr:rowOff>118889</xdr:rowOff>
    </xdr:to>
    <xdr:pic>
      <xdr:nvPicPr>
        <xdr:cNvPr id="23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5400" y="12758737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2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609725"/>
          <a:ext cx="342900" cy="24334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4</xdr:col>
      <xdr:colOff>342901</xdr:colOff>
      <xdr:row>1</xdr:row>
      <xdr:rowOff>118889</xdr:rowOff>
    </xdr:to>
    <xdr:pic>
      <xdr:nvPicPr>
        <xdr:cNvPr id="12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6" y="1609725"/>
          <a:ext cx="342900" cy="2433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"/>
  <sheetViews>
    <sheetView tabSelected="1" workbookViewId="0">
      <selection activeCell="T11" sqref="T11"/>
    </sheetView>
  </sheetViews>
  <sheetFormatPr defaultRowHeight="16.5"/>
  <cols>
    <col min="1" max="1" width="1.5" style="1" customWidth="1"/>
    <col min="2" max="2" width="6.625" style="1" customWidth="1"/>
    <col min="3" max="17" width="7.125" style="1" customWidth="1"/>
    <col min="18" max="16384" width="9" style="1"/>
  </cols>
  <sheetData>
    <row r="1" spans="2:19" ht="17.25" thickBot="1"/>
    <row r="2" spans="2:19" ht="35.25" thickTop="1" thickBot="1">
      <c r="C2" s="33" t="s">
        <v>20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2:19" ht="18" thickTop="1" thickBot="1"/>
    <row r="4" spans="2:19" s="2" customFormat="1" ht="35.25" customHeight="1" thickBot="1">
      <c r="B4" s="43" t="s">
        <v>3</v>
      </c>
      <c r="C4" s="37" t="s">
        <v>4</v>
      </c>
      <c r="D4" s="38"/>
      <c r="E4" s="39"/>
      <c r="F4" s="37" t="s">
        <v>5</v>
      </c>
      <c r="G4" s="38"/>
      <c r="H4" s="40"/>
      <c r="I4" s="41" t="s">
        <v>6</v>
      </c>
      <c r="J4" s="38"/>
      <c r="K4" s="39"/>
      <c r="L4" s="37" t="s">
        <v>7</v>
      </c>
      <c r="M4" s="38"/>
      <c r="N4" s="40"/>
      <c r="O4" s="41" t="s">
        <v>8</v>
      </c>
      <c r="P4" s="38"/>
      <c r="Q4" s="40"/>
      <c r="R4" s="45" t="s">
        <v>9</v>
      </c>
      <c r="S4" s="31" t="s">
        <v>10</v>
      </c>
    </row>
    <row r="5" spans="2:19" s="2" customFormat="1" ht="35.25" customHeight="1" thickBot="1">
      <c r="B5" s="44"/>
      <c r="C5" s="26" t="s">
        <v>11</v>
      </c>
      <c r="D5" s="27" t="s">
        <v>12</v>
      </c>
      <c r="E5" s="28" t="s">
        <v>13</v>
      </c>
      <c r="F5" s="29" t="s">
        <v>11</v>
      </c>
      <c r="G5" s="27" t="s">
        <v>12</v>
      </c>
      <c r="H5" s="30" t="s">
        <v>13</v>
      </c>
      <c r="I5" s="26" t="s">
        <v>11</v>
      </c>
      <c r="J5" s="27" t="s">
        <v>12</v>
      </c>
      <c r="K5" s="28" t="s">
        <v>13</v>
      </c>
      <c r="L5" s="29" t="s">
        <v>11</v>
      </c>
      <c r="M5" s="27" t="s">
        <v>12</v>
      </c>
      <c r="N5" s="30" t="s">
        <v>13</v>
      </c>
      <c r="O5" s="26" t="s">
        <v>11</v>
      </c>
      <c r="P5" s="27" t="s">
        <v>12</v>
      </c>
      <c r="Q5" s="28" t="s">
        <v>13</v>
      </c>
      <c r="R5" s="46"/>
      <c r="S5" s="32"/>
    </row>
    <row r="6" spans="2:19" s="3" customFormat="1" ht="40.5" customHeight="1" thickTop="1">
      <c r="B6" s="19" t="s">
        <v>17</v>
      </c>
      <c r="C6" s="8">
        <v>14</v>
      </c>
      <c r="D6" s="9">
        <v>8</v>
      </c>
      <c r="E6" s="47">
        <f>SUM((D6/C6)*100%)</f>
        <v>0.5714285714285714</v>
      </c>
      <c r="F6" s="10">
        <v>9</v>
      </c>
      <c r="G6" s="9">
        <v>5</v>
      </c>
      <c r="H6" s="50">
        <f t="shared" ref="H6:H10" si="0">SUM((G6/F6)*100%)</f>
        <v>0.55555555555555558</v>
      </c>
      <c r="I6" s="8">
        <v>4</v>
      </c>
      <c r="J6" s="9">
        <v>3</v>
      </c>
      <c r="K6" s="47">
        <f t="shared" ref="K6:K9" si="1">SUM((J6/I6)*100%)</f>
        <v>0.75</v>
      </c>
      <c r="L6" s="11">
        <v>3</v>
      </c>
      <c r="M6" s="12">
        <v>2</v>
      </c>
      <c r="N6" s="50">
        <f t="shared" ref="N6:N10" si="2">SUM((M6/L6)*100%)</f>
        <v>0.66666666666666663</v>
      </c>
      <c r="O6" s="8">
        <v>2</v>
      </c>
      <c r="P6" s="9">
        <v>0</v>
      </c>
      <c r="Q6" s="53">
        <f t="shared" ref="Q6:Q10" si="3">SUM((P6/O6)*100%)</f>
        <v>0</v>
      </c>
      <c r="R6" s="56">
        <v>0.5625</v>
      </c>
      <c r="S6" s="4"/>
    </row>
    <row r="7" spans="2:19" s="3" customFormat="1" ht="40.5" customHeight="1">
      <c r="B7" s="20" t="s">
        <v>18</v>
      </c>
      <c r="C7" s="13">
        <v>20</v>
      </c>
      <c r="D7" s="14">
        <v>12</v>
      </c>
      <c r="E7" s="47">
        <f t="shared" ref="E7:E10" si="4">SUM((D7/C7)*100%)</f>
        <v>0.6</v>
      </c>
      <c r="F7" s="15">
        <v>25</v>
      </c>
      <c r="G7" s="14">
        <v>15</v>
      </c>
      <c r="H7" s="51">
        <f t="shared" si="0"/>
        <v>0.6</v>
      </c>
      <c r="I7" s="13"/>
      <c r="J7" s="14"/>
      <c r="K7" s="47"/>
      <c r="L7" s="15">
        <v>4</v>
      </c>
      <c r="M7" s="14">
        <v>1</v>
      </c>
      <c r="N7" s="51">
        <f t="shared" si="2"/>
        <v>0.25</v>
      </c>
      <c r="O7" s="13">
        <v>4</v>
      </c>
      <c r="P7" s="14">
        <v>0</v>
      </c>
      <c r="Q7" s="47">
        <f t="shared" si="3"/>
        <v>0</v>
      </c>
      <c r="R7" s="57">
        <v>0.52800000000000002</v>
      </c>
      <c r="S7" s="5"/>
    </row>
    <row r="8" spans="2:19" s="3" customFormat="1" ht="40.5" customHeight="1">
      <c r="B8" s="20" t="s">
        <v>0</v>
      </c>
      <c r="C8" s="13">
        <v>14</v>
      </c>
      <c r="D8" s="14">
        <v>11</v>
      </c>
      <c r="E8" s="47">
        <f t="shared" si="4"/>
        <v>0.7857142857142857</v>
      </c>
      <c r="F8" s="15">
        <v>14</v>
      </c>
      <c r="G8" s="14">
        <v>14</v>
      </c>
      <c r="H8" s="51">
        <f t="shared" si="0"/>
        <v>1</v>
      </c>
      <c r="I8" s="13"/>
      <c r="J8" s="14"/>
      <c r="K8" s="47"/>
      <c r="L8" s="15">
        <v>6</v>
      </c>
      <c r="M8" s="14">
        <v>1</v>
      </c>
      <c r="N8" s="51">
        <f t="shared" si="2"/>
        <v>0.16666666666666666</v>
      </c>
      <c r="O8" s="13">
        <v>3</v>
      </c>
      <c r="P8" s="14">
        <v>0</v>
      </c>
      <c r="Q8" s="47">
        <f t="shared" si="3"/>
        <v>0</v>
      </c>
      <c r="R8" s="57">
        <v>0.70199999999999996</v>
      </c>
      <c r="S8" s="5"/>
    </row>
    <row r="9" spans="2:19" s="3" customFormat="1" ht="40.5" customHeight="1">
      <c r="B9" s="20" t="s">
        <v>1</v>
      </c>
      <c r="C9" s="13">
        <v>14</v>
      </c>
      <c r="D9" s="14">
        <v>5</v>
      </c>
      <c r="E9" s="47">
        <f t="shared" si="4"/>
        <v>0.35714285714285715</v>
      </c>
      <c r="F9" s="15">
        <v>8</v>
      </c>
      <c r="G9" s="14">
        <v>6</v>
      </c>
      <c r="H9" s="51">
        <f t="shared" si="0"/>
        <v>0.75</v>
      </c>
      <c r="I9" s="13">
        <v>3</v>
      </c>
      <c r="J9" s="14">
        <v>2</v>
      </c>
      <c r="K9" s="47">
        <f t="shared" si="1"/>
        <v>0.66666666666666663</v>
      </c>
      <c r="L9" s="15">
        <v>3</v>
      </c>
      <c r="M9" s="14">
        <v>3</v>
      </c>
      <c r="N9" s="51">
        <f t="shared" si="2"/>
        <v>1</v>
      </c>
      <c r="O9" s="13">
        <v>8</v>
      </c>
      <c r="P9" s="14">
        <v>0</v>
      </c>
      <c r="Q9" s="47">
        <f t="shared" si="3"/>
        <v>0</v>
      </c>
      <c r="R9" s="57">
        <v>0.44400000000000001</v>
      </c>
      <c r="S9" s="5"/>
    </row>
    <row r="10" spans="2:19" s="3" customFormat="1" ht="40.5" customHeight="1" thickBot="1">
      <c r="B10" s="21" t="s">
        <v>2</v>
      </c>
      <c r="C10" s="16">
        <v>6</v>
      </c>
      <c r="D10" s="17">
        <v>2</v>
      </c>
      <c r="E10" s="48">
        <f t="shared" si="4"/>
        <v>0.33333333333333331</v>
      </c>
      <c r="F10" s="18">
        <v>14</v>
      </c>
      <c r="G10" s="17">
        <v>4</v>
      </c>
      <c r="H10" s="52">
        <f t="shared" si="0"/>
        <v>0.2857142857142857</v>
      </c>
      <c r="I10" s="16"/>
      <c r="J10" s="17"/>
      <c r="K10" s="48"/>
      <c r="L10" s="18">
        <v>3</v>
      </c>
      <c r="M10" s="17">
        <v>0</v>
      </c>
      <c r="N10" s="52">
        <f t="shared" si="2"/>
        <v>0</v>
      </c>
      <c r="O10" s="16">
        <v>3</v>
      </c>
      <c r="P10" s="17">
        <v>0</v>
      </c>
      <c r="Q10" s="54">
        <f t="shared" si="3"/>
        <v>0</v>
      </c>
      <c r="R10" s="58">
        <v>0.23100000000000001</v>
      </c>
      <c r="S10" s="6"/>
    </row>
    <row r="11" spans="2:19" s="3" customFormat="1" ht="38.25" customHeight="1" thickBot="1">
      <c r="B11" s="22" t="s">
        <v>19</v>
      </c>
      <c r="C11" s="23">
        <f>SUM(C6:C10)</f>
        <v>68</v>
      </c>
      <c r="D11" s="24">
        <f>SUM(D6:D10)</f>
        <v>38</v>
      </c>
      <c r="E11" s="49">
        <f>SUM((D11/C11)*100%)</f>
        <v>0.55882352941176472</v>
      </c>
      <c r="F11" s="25">
        <f>SUM(F6:F10)</f>
        <v>70</v>
      </c>
      <c r="G11" s="24">
        <f>SUM(G6:G10)</f>
        <v>44</v>
      </c>
      <c r="H11" s="49">
        <f>SUM((G11/F11)*100%)</f>
        <v>0.62857142857142856</v>
      </c>
      <c r="I11" s="25">
        <f>SUM(I6:I10)</f>
        <v>7</v>
      </c>
      <c r="J11" s="24">
        <f>SUM(J6:J10)</f>
        <v>5</v>
      </c>
      <c r="K11" s="49">
        <f>SUM((J11/I11)*100%)</f>
        <v>0.7142857142857143</v>
      </c>
      <c r="L11" s="23">
        <f>SUM(L6:L10)</f>
        <v>19</v>
      </c>
      <c r="M11" s="24">
        <f>SUM(M6:M10)</f>
        <v>7</v>
      </c>
      <c r="N11" s="49">
        <f>SUM((M11/L11)*100%)</f>
        <v>0.36842105263157893</v>
      </c>
      <c r="O11" s="25">
        <f>SUM(O6:O10)</f>
        <v>20</v>
      </c>
      <c r="P11" s="24">
        <f>SUM(P6:P10)</f>
        <v>0</v>
      </c>
      <c r="Q11" s="55">
        <f>SUM((P11/O11)*100%)</f>
        <v>0</v>
      </c>
      <c r="R11" s="59">
        <v>0.51100000000000001</v>
      </c>
      <c r="S11" s="7">
        <f>D11+G11+J11+M11+P11</f>
        <v>94</v>
      </c>
    </row>
    <row r="12" spans="2:19" s="3" customFormat="1" ht="13.5"/>
    <row r="13" spans="2:19" s="3" customFormat="1" ht="17.25">
      <c r="P13" s="36" t="s">
        <v>14</v>
      </c>
      <c r="Q13" s="36"/>
      <c r="R13" s="36"/>
      <c r="S13" s="36"/>
    </row>
    <row r="14" spans="2:19" s="3" customFormat="1" ht="13.5">
      <c r="C14" s="3" t="s">
        <v>21</v>
      </c>
      <c r="D14" s="3">
        <v>93</v>
      </c>
    </row>
    <row r="15" spans="2:19" s="3" customFormat="1" ht="17.25">
      <c r="C15" s="3" t="s">
        <v>22</v>
      </c>
      <c r="D15" s="3">
        <v>0</v>
      </c>
      <c r="E15" s="42"/>
      <c r="F15" s="42"/>
      <c r="G15" s="42"/>
      <c r="H15" s="42"/>
      <c r="I15" s="42"/>
      <c r="N15" s="42" t="s">
        <v>16</v>
      </c>
      <c r="O15" s="42"/>
      <c r="P15" s="42"/>
      <c r="Q15" s="42" t="s">
        <v>15</v>
      </c>
      <c r="R15" s="42"/>
    </row>
    <row r="16" spans="2:19" s="3" customFormat="1" ht="13.5">
      <c r="C16" s="3" t="s">
        <v>23</v>
      </c>
      <c r="D16" s="3">
        <v>1</v>
      </c>
    </row>
    <row r="17" spans="3:4" s="3" customFormat="1" ht="13.5">
      <c r="C17" s="3" t="s">
        <v>24</v>
      </c>
      <c r="D17" s="3">
        <f>SUM(D14:D16)</f>
        <v>94</v>
      </c>
    </row>
    <row r="18" spans="3:4" s="3" customFormat="1" ht="13.5"/>
  </sheetData>
  <mergeCells count="14">
    <mergeCell ref="E15:G15"/>
    <mergeCell ref="H15:I15"/>
    <mergeCell ref="N15:P15"/>
    <mergeCell ref="Q15:R15"/>
    <mergeCell ref="B4:B5"/>
    <mergeCell ref="R4:R5"/>
    <mergeCell ref="S4:S5"/>
    <mergeCell ref="C2:R2"/>
    <mergeCell ref="P13:S13"/>
    <mergeCell ref="C4:E4"/>
    <mergeCell ref="F4:H4"/>
    <mergeCell ref="I4:K4"/>
    <mergeCell ref="L4:N4"/>
    <mergeCell ref="O4:Q4"/>
  </mergeCells>
  <phoneticPr fontId="1" type="noConversion"/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28" workbookViewId="0">
      <selection activeCell="D59" sqref="D59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3" sqref="D33"/>
    </sheetView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8" sqref="D28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Sheet5</vt:lpstr>
      <vt:lpstr>Sheet6</vt:lpstr>
    </vt:vector>
  </TitlesOfParts>
  <Company>한일부동산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김선웅</dc:creator>
  <cp:lastModifiedBy>USER</cp:lastModifiedBy>
  <cp:lastPrinted>2009-12-03T10:46:40Z</cp:lastPrinted>
  <dcterms:created xsi:type="dcterms:W3CDTF">2009-06-01T01:20:34Z</dcterms:created>
  <dcterms:modified xsi:type="dcterms:W3CDTF">2009-12-07T14:32:37Z</dcterms:modified>
</cp:coreProperties>
</file>